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45" windowWidth="23715" windowHeight="10035" tabRatio="661" activeTab="1"/>
  </bookViews>
  <sheets>
    <sheet name="Points Filles" sheetId="15" r:id="rId1"/>
    <sheet name="Points Garçons" sheetId="17" r:id="rId2"/>
    <sheet name="Points Club" sheetId="16" r:id="rId3"/>
  </sheets>
  <calcPr calcId="125725"/>
</workbook>
</file>

<file path=xl/calcChain.xml><?xml version="1.0" encoding="utf-8"?>
<calcChain xmlns="http://schemas.openxmlformats.org/spreadsheetml/2006/main">
  <c r="K32" i="16"/>
  <c r="G35"/>
  <c r="G34"/>
  <c r="G33"/>
  <c r="G32"/>
  <c r="F35"/>
  <c r="F34"/>
  <c r="F33"/>
  <c r="F32"/>
  <c r="J35"/>
  <c r="J34"/>
  <c r="J33"/>
  <c r="J32"/>
  <c r="I33"/>
  <c r="I35"/>
  <c r="I34"/>
  <c r="I32"/>
  <c r="E7" i="17"/>
  <c r="E70" l="1"/>
  <c r="E67" l="1"/>
  <c r="E66"/>
  <c r="E65"/>
  <c r="E60"/>
  <c r="E56"/>
  <c r="E62"/>
  <c r="E61"/>
  <c r="E68"/>
  <c r="E54"/>
  <c r="E55"/>
  <c r="E58"/>
  <c r="E69"/>
  <c r="E71"/>
  <c r="E59"/>
  <c r="E57"/>
  <c r="E63"/>
  <c r="E64"/>
  <c r="E17"/>
  <c r="E15"/>
  <c r="E18"/>
  <c r="E13"/>
  <c r="E8"/>
  <c r="E10"/>
  <c r="E12"/>
  <c r="E16"/>
  <c r="E14"/>
  <c r="E19"/>
  <c r="E9"/>
  <c r="E11"/>
  <c r="E6"/>
  <c r="E7" i="15"/>
  <c r="E33" i="16" l="1"/>
  <c r="E35"/>
  <c r="E34"/>
  <c r="E32"/>
  <c r="E65" i="15"/>
  <c r="E62"/>
  <c r="E64"/>
  <c r="E63"/>
  <c r="E68"/>
  <c r="E59"/>
  <c r="E61"/>
  <c r="E57"/>
  <c r="E58"/>
  <c r="E69"/>
  <c r="E60"/>
  <c r="E55"/>
  <c r="E67"/>
  <c r="E66"/>
  <c r="E56"/>
  <c r="E15"/>
  <c r="E17"/>
  <c r="E9"/>
  <c r="E12"/>
  <c r="E11"/>
  <c r="E16"/>
  <c r="E18"/>
  <c r="E14"/>
  <c r="E19"/>
  <c r="E13"/>
  <c r="E8"/>
  <c r="E10"/>
  <c r="E6"/>
  <c r="E20"/>
  <c r="E21"/>
</calcChain>
</file>

<file path=xl/sharedStrings.xml><?xml version="1.0" encoding="utf-8"?>
<sst xmlns="http://schemas.openxmlformats.org/spreadsheetml/2006/main" count="213" uniqueCount="96">
  <si>
    <t>Club</t>
  </si>
  <si>
    <t>Résultats par points</t>
  </si>
  <si>
    <t>50 m. N.L.</t>
  </si>
  <si>
    <t>100 B</t>
  </si>
  <si>
    <t>50 Dos</t>
  </si>
  <si>
    <t>100 pap</t>
  </si>
  <si>
    <t>50 Brasse</t>
  </si>
  <si>
    <t>100 NL</t>
  </si>
  <si>
    <t>50 Pap</t>
  </si>
  <si>
    <t>100 Dos</t>
  </si>
  <si>
    <t>TOTAL</t>
  </si>
  <si>
    <t>Filles</t>
  </si>
  <si>
    <t>Garçons</t>
  </si>
  <si>
    <t>Meilleur Club</t>
  </si>
  <si>
    <t>Garcons</t>
  </si>
  <si>
    <t>Relais</t>
  </si>
  <si>
    <t>4 x 50 NL</t>
  </si>
  <si>
    <t>4 x 50 4 N</t>
  </si>
  <si>
    <t>4 x 100 NL</t>
  </si>
  <si>
    <t>US La Chatre</t>
  </si>
  <si>
    <t>CD Le Blanc</t>
  </si>
  <si>
    <t>CN Châtillon</t>
  </si>
  <si>
    <t>NC Châteauroux</t>
  </si>
  <si>
    <t>LAROCHE Léana</t>
  </si>
  <si>
    <t>NANDILLON Lana</t>
  </si>
  <si>
    <t>US La Châtre Natation</t>
  </si>
  <si>
    <t>Club Dauphins Le Blanc</t>
  </si>
  <si>
    <t>CN Châtillon sur Indre</t>
  </si>
  <si>
    <t>Nautic Club Châteauroux</t>
  </si>
  <si>
    <t>POIS Ethan</t>
  </si>
  <si>
    <t>VANDROMME Pierre</t>
  </si>
  <si>
    <t>Jeunes 2006-2005</t>
  </si>
  <si>
    <t>Avenirs (2007-~)</t>
  </si>
  <si>
    <t>Jeunes 2005 - 2004</t>
  </si>
  <si>
    <t>BRUNET Mattéo</t>
  </si>
  <si>
    <t>VALLEE Flavien</t>
  </si>
  <si>
    <t>BROUSSE Nathan</t>
  </si>
  <si>
    <t>LETRANCHANT Clément</t>
  </si>
  <si>
    <t>CAPEL Théo</t>
  </si>
  <si>
    <t>DAGOIS Mehdi</t>
  </si>
  <si>
    <t>GIRAUD Paul</t>
  </si>
  <si>
    <t>GIRAUD Tom</t>
  </si>
  <si>
    <t>LE MINTIER Aymerick</t>
  </si>
  <si>
    <t>MARTINET Adrien</t>
  </si>
  <si>
    <t>TEINTURIER Lucas</t>
  </si>
  <si>
    <t>Avenirs (2006- ~)</t>
  </si>
  <si>
    <t>BRUNET Kilian</t>
  </si>
  <si>
    <t>CHEDEAU Alexandre</t>
  </si>
  <si>
    <t>HARDOUIN Quentin</t>
  </si>
  <si>
    <t>PASCAL Théo</t>
  </si>
  <si>
    <t>ROUSSEAU Antonin</t>
  </si>
  <si>
    <t>VANDROMME Jules</t>
  </si>
  <si>
    <t>Chatillon s/Indre</t>
  </si>
  <si>
    <t>ANDRE Louca</t>
  </si>
  <si>
    <t>CHARRON Marius</t>
  </si>
  <si>
    <t>COURATIN Mathias</t>
  </si>
  <si>
    <t>GARCAULT Romain</t>
  </si>
  <si>
    <t>LAMIRAULT  Antoine</t>
  </si>
  <si>
    <t>MERIAUX Arthur</t>
  </si>
  <si>
    <t>TAUPIN Tini</t>
  </si>
  <si>
    <t>OHANYAN Valeri</t>
  </si>
  <si>
    <t>GUITTON DUHAMEL Loann</t>
  </si>
  <si>
    <t>LAROCHE Luka</t>
  </si>
  <si>
    <t>SOUQUET Augustin</t>
  </si>
  <si>
    <t>BRUNET Amandine</t>
  </si>
  <si>
    <t>GAUBIAC Talia</t>
  </si>
  <si>
    <t>NIVAUD Zoé</t>
  </si>
  <si>
    <t>VANDROMME Lucie</t>
  </si>
  <si>
    <t>YATES Honey</t>
  </si>
  <si>
    <t>SALLE Lauryne</t>
  </si>
  <si>
    <t>DESANNEAUX Clemence</t>
  </si>
  <si>
    <t>PIERLOT Sarah</t>
  </si>
  <si>
    <t>BARAT Louna</t>
  </si>
  <si>
    <t>DUBREUIL Leane</t>
  </si>
  <si>
    <t>LANG Ambre</t>
  </si>
  <si>
    <t>LAURENT Alice</t>
  </si>
  <si>
    <t>LHOPITAL Sahra</t>
  </si>
  <si>
    <t>MARTINET Chloe</t>
  </si>
  <si>
    <t>ASSAF Sophie</t>
  </si>
  <si>
    <t>BERGEAULT Emma</t>
  </si>
  <si>
    <t>LACOSTE Emma</t>
  </si>
  <si>
    <t>LEBEAU Lou-Ann</t>
  </si>
  <si>
    <t>MANSOURI Hiba</t>
  </si>
  <si>
    <t>PASCAL Lea</t>
  </si>
  <si>
    <t>PROUTEAU Lina</t>
  </si>
  <si>
    <t>SAUDRAIS Siloé</t>
  </si>
  <si>
    <t>TALEB Saloua</t>
  </si>
  <si>
    <t>VALLEE Ambre</t>
  </si>
  <si>
    <t>ZANUDIO Cloé</t>
  </si>
  <si>
    <t>BONNET Cloe</t>
  </si>
  <si>
    <t>MONY Alexanne</t>
  </si>
  <si>
    <t>DUVAL Sarah</t>
  </si>
  <si>
    <t>MARTINET Maude</t>
  </si>
  <si>
    <t>CHARRON gaspard</t>
  </si>
  <si>
    <t>VALLEE Cedric</t>
  </si>
  <si>
    <t>100 4 N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</si>
</sst>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/>
    <xf numFmtId="0" fontId="0" fillId="0" borderId="1" xfId="0" applyBorder="1"/>
    <xf numFmtId="0" fontId="2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/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99"/>
  <sheetViews>
    <sheetView showGridLines="0" view="pageLayout" topLeftCell="A52" zoomScaleNormal="100" workbookViewId="0">
      <selection activeCell="B55" sqref="B55:M69"/>
    </sheetView>
  </sheetViews>
  <sheetFormatPr baseColWidth="10" defaultRowHeight="15"/>
  <cols>
    <col min="1" max="1" width="11.42578125" style="2"/>
    <col min="2" max="2" width="31.140625" customWidth="1"/>
    <col min="3" max="3" width="16" customWidth="1"/>
    <col min="4" max="4" width="13.28515625" style="2" customWidth="1"/>
    <col min="5" max="5" width="11.42578125" style="5"/>
    <col min="6" max="13" width="10.28515625" style="2" customWidth="1"/>
  </cols>
  <sheetData>
    <row r="2" spans="1:13">
      <c r="B2" s="5" t="s">
        <v>1</v>
      </c>
    </row>
    <row r="4" spans="1:13">
      <c r="B4" s="1" t="s">
        <v>31</v>
      </c>
    </row>
    <row r="5" spans="1:13">
      <c r="D5" s="6" t="s">
        <v>0</v>
      </c>
      <c r="E5" s="5" t="s">
        <v>10</v>
      </c>
      <c r="F5" s="6" t="s">
        <v>2</v>
      </c>
      <c r="G5" s="6" t="s">
        <v>3</v>
      </c>
      <c r="H5" s="6" t="s">
        <v>4</v>
      </c>
      <c r="I5" s="6" t="s">
        <v>95</v>
      </c>
      <c r="J5" s="6" t="s">
        <v>6</v>
      </c>
      <c r="K5" s="6" t="s">
        <v>7</v>
      </c>
      <c r="L5" s="6" t="s">
        <v>8</v>
      </c>
      <c r="M5" s="6" t="s">
        <v>9</v>
      </c>
    </row>
    <row r="6" spans="1:13">
      <c r="A6" s="2">
        <v>1</v>
      </c>
      <c r="B6" t="s">
        <v>67</v>
      </c>
      <c r="D6" s="14" t="s">
        <v>20</v>
      </c>
      <c r="E6" s="3">
        <f>SUM(F6:M6)</f>
        <v>329</v>
      </c>
      <c r="F6" s="2">
        <v>45</v>
      </c>
      <c r="H6" s="2">
        <v>50</v>
      </c>
      <c r="I6" s="2">
        <v>45</v>
      </c>
      <c r="J6" s="2">
        <v>39</v>
      </c>
      <c r="K6" s="2">
        <v>50</v>
      </c>
      <c r="L6" s="2">
        <v>50</v>
      </c>
      <c r="M6" s="2">
        <v>50</v>
      </c>
    </row>
    <row r="7" spans="1:13">
      <c r="A7" s="2">
        <v>2</v>
      </c>
      <c r="B7" t="s">
        <v>64</v>
      </c>
      <c r="D7" s="14" t="s">
        <v>20</v>
      </c>
      <c r="E7" s="3">
        <f>SUM(F7:M7)</f>
        <v>266</v>
      </c>
      <c r="F7" s="2">
        <v>38</v>
      </c>
      <c r="H7" s="2">
        <v>39</v>
      </c>
      <c r="I7" s="2">
        <v>35</v>
      </c>
      <c r="J7" s="2">
        <v>38</v>
      </c>
      <c r="K7" s="2">
        <v>37</v>
      </c>
      <c r="L7" s="2">
        <v>42</v>
      </c>
      <c r="M7" s="2">
        <v>37</v>
      </c>
    </row>
    <row r="8" spans="1:13">
      <c r="A8" s="2">
        <v>3</v>
      </c>
      <c r="B8" t="s">
        <v>69</v>
      </c>
      <c r="D8" s="14" t="s">
        <v>21</v>
      </c>
      <c r="E8" s="3">
        <f>SUM(F8:M8)</f>
        <v>215</v>
      </c>
      <c r="F8" s="2">
        <v>36</v>
      </c>
      <c r="G8" s="2">
        <v>38</v>
      </c>
      <c r="I8" s="2">
        <v>32</v>
      </c>
      <c r="J8" s="2">
        <v>35</v>
      </c>
      <c r="K8" s="2">
        <v>36</v>
      </c>
      <c r="L8" s="2">
        <v>38</v>
      </c>
    </row>
    <row r="9" spans="1:13">
      <c r="A9" s="2">
        <v>4</v>
      </c>
      <c r="B9" t="s">
        <v>73</v>
      </c>
      <c r="D9" s="14" t="s">
        <v>19</v>
      </c>
      <c r="E9" s="3">
        <f>SUM(F9:M9)</f>
        <v>195</v>
      </c>
      <c r="F9" s="2">
        <v>50</v>
      </c>
      <c r="I9" s="2">
        <v>50</v>
      </c>
      <c r="J9" s="2">
        <v>50</v>
      </c>
      <c r="L9" s="2">
        <v>45</v>
      </c>
    </row>
    <row r="10" spans="1:13">
      <c r="A10" s="2">
        <v>5</v>
      </c>
      <c r="B10" t="s">
        <v>68</v>
      </c>
      <c r="D10" s="14" t="s">
        <v>20</v>
      </c>
      <c r="E10" s="3">
        <f>SUM(F10:M10)</f>
        <v>178</v>
      </c>
      <c r="G10" s="2">
        <v>37</v>
      </c>
      <c r="I10" s="2">
        <v>33</v>
      </c>
      <c r="J10" s="2">
        <v>37</v>
      </c>
      <c r="K10" s="2">
        <v>35</v>
      </c>
      <c r="M10" s="2">
        <v>36</v>
      </c>
    </row>
    <row r="11" spans="1:13">
      <c r="A11" s="2">
        <v>6</v>
      </c>
      <c r="B11" t="s">
        <v>24</v>
      </c>
      <c r="D11" s="14" t="s">
        <v>19</v>
      </c>
      <c r="E11" s="3">
        <f>SUM(F11:M11)</f>
        <v>174</v>
      </c>
      <c r="F11" s="2">
        <v>42</v>
      </c>
      <c r="H11" s="2">
        <v>45</v>
      </c>
      <c r="I11" s="2">
        <v>42</v>
      </c>
      <c r="K11" s="2">
        <v>45</v>
      </c>
    </row>
    <row r="12" spans="1:13">
      <c r="A12" s="2">
        <v>7</v>
      </c>
      <c r="B12" t="s">
        <v>72</v>
      </c>
      <c r="D12" s="14" t="s">
        <v>19</v>
      </c>
      <c r="E12" s="3">
        <f>SUM(F12:M12)</f>
        <v>166</v>
      </c>
      <c r="G12" s="2">
        <v>42</v>
      </c>
      <c r="I12" s="2">
        <v>40</v>
      </c>
      <c r="K12" s="2">
        <v>42</v>
      </c>
      <c r="M12" s="2">
        <v>42</v>
      </c>
    </row>
    <row r="13" spans="1:13">
      <c r="A13" s="2">
        <v>8</v>
      </c>
      <c r="B13" t="s">
        <v>70</v>
      </c>
      <c r="D13" s="14" t="s">
        <v>22</v>
      </c>
      <c r="E13" s="3">
        <f>SUM(F13:M13)</f>
        <v>165</v>
      </c>
      <c r="F13" s="2">
        <v>40</v>
      </c>
      <c r="H13" s="2">
        <v>40</v>
      </c>
      <c r="J13" s="2">
        <v>45</v>
      </c>
      <c r="L13" s="2">
        <v>40</v>
      </c>
    </row>
    <row r="14" spans="1:13">
      <c r="A14" s="2">
        <v>9</v>
      </c>
      <c r="B14" t="s">
        <v>75</v>
      </c>
      <c r="D14" s="14" t="s">
        <v>19</v>
      </c>
      <c r="E14" s="3">
        <f>SUM(F14:M14)</f>
        <v>165</v>
      </c>
      <c r="G14" s="2">
        <v>50</v>
      </c>
      <c r="I14" s="2">
        <v>37</v>
      </c>
      <c r="K14" s="2">
        <v>39</v>
      </c>
      <c r="M14" s="2">
        <v>39</v>
      </c>
    </row>
    <row r="15" spans="1:13">
      <c r="A15" s="2">
        <v>10</v>
      </c>
      <c r="B15" t="s">
        <v>23</v>
      </c>
      <c r="D15" s="14" t="s">
        <v>19</v>
      </c>
      <c r="E15" s="3">
        <f>SUM(F15:M15)</f>
        <v>165</v>
      </c>
      <c r="F15" s="2">
        <v>39</v>
      </c>
      <c r="H15" s="2">
        <v>42</v>
      </c>
      <c r="I15" s="2">
        <v>39</v>
      </c>
      <c r="M15" s="2">
        <v>45</v>
      </c>
    </row>
    <row r="16" spans="1:13">
      <c r="A16" s="2">
        <v>11</v>
      </c>
      <c r="B16" t="s">
        <v>77</v>
      </c>
      <c r="D16" s="14" t="s">
        <v>19</v>
      </c>
      <c r="E16" s="3">
        <f>SUM(F16:M16)</f>
        <v>163</v>
      </c>
      <c r="G16" s="2">
        <v>45</v>
      </c>
      <c r="I16" s="2">
        <v>38</v>
      </c>
      <c r="K16" s="2">
        <v>40</v>
      </c>
      <c r="M16" s="2">
        <v>40</v>
      </c>
    </row>
    <row r="17" spans="1:13">
      <c r="A17" s="2">
        <v>12</v>
      </c>
      <c r="B17" t="s">
        <v>74</v>
      </c>
      <c r="D17" s="14" t="s">
        <v>19</v>
      </c>
      <c r="E17" s="3">
        <f>SUM(F17:M17)</f>
        <v>154</v>
      </c>
      <c r="F17" s="2">
        <v>35</v>
      </c>
      <c r="H17" s="2">
        <v>38</v>
      </c>
      <c r="J17" s="2">
        <v>42</v>
      </c>
      <c r="L17" s="2">
        <v>39</v>
      </c>
    </row>
    <row r="18" spans="1:13">
      <c r="A18" s="2">
        <v>13</v>
      </c>
      <c r="B18" t="s">
        <v>76</v>
      </c>
      <c r="D18" s="14" t="s">
        <v>19</v>
      </c>
      <c r="E18" s="3">
        <f>SUM(F18:M18)</f>
        <v>152</v>
      </c>
      <c r="G18" s="2">
        <v>40</v>
      </c>
      <c r="I18" s="2">
        <v>36</v>
      </c>
      <c r="K18" s="2">
        <v>38</v>
      </c>
      <c r="M18" s="2">
        <v>38</v>
      </c>
    </row>
    <row r="19" spans="1:13">
      <c r="A19" s="2">
        <v>14</v>
      </c>
      <c r="B19" t="s">
        <v>71</v>
      </c>
      <c r="D19" s="14" t="s">
        <v>22</v>
      </c>
      <c r="E19" s="3">
        <f>SUM(F19:M19)</f>
        <v>150</v>
      </c>
      <c r="F19" s="2">
        <v>37</v>
      </c>
      <c r="G19" s="2">
        <v>39</v>
      </c>
      <c r="I19" s="2">
        <v>34</v>
      </c>
      <c r="J19" s="2">
        <v>40</v>
      </c>
    </row>
    <row r="20" spans="1:13">
      <c r="A20" s="2">
        <v>15</v>
      </c>
      <c r="B20" t="s">
        <v>66</v>
      </c>
      <c r="D20" s="14" t="s">
        <v>20</v>
      </c>
      <c r="E20" s="3">
        <f>SUM(F20:M20)</f>
        <v>139</v>
      </c>
      <c r="F20" s="2">
        <v>33</v>
      </c>
      <c r="H20" s="2">
        <v>36</v>
      </c>
      <c r="J20" s="2">
        <v>36</v>
      </c>
      <c r="K20" s="2">
        <v>34</v>
      </c>
    </row>
    <row r="21" spans="1:13">
      <c r="A21" s="2">
        <v>16</v>
      </c>
      <c r="B21" t="s">
        <v>65</v>
      </c>
      <c r="D21" s="14" t="s">
        <v>20</v>
      </c>
      <c r="E21" s="3">
        <f>SUM(F21:M21)</f>
        <v>105</v>
      </c>
      <c r="F21" s="2">
        <v>34</v>
      </c>
      <c r="H21" s="2">
        <v>37</v>
      </c>
      <c r="J21" s="2">
        <v>34</v>
      </c>
    </row>
    <row r="22" spans="1:13">
      <c r="D22" s="14"/>
      <c r="E22" s="3"/>
    </row>
    <row r="23" spans="1:13">
      <c r="D23" s="14"/>
      <c r="E23" s="3"/>
    </row>
    <row r="24" spans="1:13">
      <c r="D24" s="14"/>
      <c r="E24" s="3"/>
    </row>
    <row r="25" spans="1:13">
      <c r="D25" s="14"/>
      <c r="E25" s="3"/>
    </row>
    <row r="26" spans="1:13">
      <c r="D26" s="14"/>
      <c r="E26" s="3"/>
    </row>
    <row r="27" spans="1:13">
      <c r="D27" s="14"/>
      <c r="E27" s="3"/>
    </row>
    <row r="28" spans="1:13">
      <c r="D28" s="14"/>
      <c r="E28" s="3"/>
    </row>
    <row r="29" spans="1:13">
      <c r="D29" s="14"/>
      <c r="E29" s="3"/>
    </row>
    <row r="30" spans="1:13">
      <c r="D30" s="14"/>
      <c r="E30" s="3"/>
    </row>
    <row r="31" spans="1:13">
      <c r="D31" s="14"/>
      <c r="E31" s="3"/>
    </row>
    <row r="32" spans="1:13">
      <c r="D32" s="14"/>
      <c r="E32" s="3"/>
    </row>
    <row r="33" spans="4:5">
      <c r="D33" s="14"/>
      <c r="E33" s="3"/>
    </row>
    <row r="34" spans="4:5">
      <c r="D34" s="14"/>
      <c r="E34" s="3"/>
    </row>
    <row r="35" spans="4:5">
      <c r="D35" s="14"/>
      <c r="E35" s="3"/>
    </row>
    <row r="36" spans="4:5">
      <c r="D36" s="14"/>
      <c r="E36" s="3"/>
    </row>
    <row r="37" spans="4:5">
      <c r="D37" s="14"/>
      <c r="E37" s="3"/>
    </row>
    <row r="38" spans="4:5">
      <c r="D38" s="14"/>
      <c r="E38" s="3"/>
    </row>
    <row r="39" spans="4:5">
      <c r="D39" s="14"/>
      <c r="E39" s="3"/>
    </row>
    <row r="40" spans="4:5">
      <c r="D40" s="14"/>
      <c r="E40" s="3"/>
    </row>
    <row r="41" spans="4:5">
      <c r="D41" s="14"/>
      <c r="E41" s="3"/>
    </row>
    <row r="42" spans="4:5">
      <c r="D42" s="14"/>
      <c r="E42" s="3"/>
    </row>
    <row r="43" spans="4:5">
      <c r="D43" s="14"/>
      <c r="E43" s="3"/>
    </row>
    <row r="44" spans="4:5">
      <c r="D44" s="14"/>
      <c r="E44" s="3"/>
    </row>
    <row r="45" spans="4:5">
      <c r="D45" s="14"/>
      <c r="E45" s="3"/>
    </row>
    <row r="46" spans="4:5">
      <c r="D46" s="14"/>
      <c r="E46" s="3"/>
    </row>
    <row r="47" spans="4:5">
      <c r="D47" s="14"/>
      <c r="E47" s="3"/>
    </row>
    <row r="48" spans="4:5">
      <c r="E48" s="3"/>
    </row>
    <row r="49" spans="1:13">
      <c r="E49" s="3"/>
    </row>
    <row r="50" spans="1:13">
      <c r="E50" s="3"/>
    </row>
    <row r="51" spans="1:13">
      <c r="E51" s="3"/>
    </row>
    <row r="53" spans="1:13">
      <c r="A53" s="11"/>
      <c r="B53" s="12" t="s">
        <v>32</v>
      </c>
      <c r="C53" s="4"/>
      <c r="D53" s="11"/>
      <c r="E53" s="13"/>
    </row>
    <row r="54" spans="1:13">
      <c r="D54" s="6" t="s">
        <v>0</v>
      </c>
      <c r="E54" s="5" t="s">
        <v>10</v>
      </c>
      <c r="F54" s="6" t="s">
        <v>2</v>
      </c>
      <c r="G54" s="6" t="s">
        <v>3</v>
      </c>
      <c r="H54" s="6" t="s">
        <v>4</v>
      </c>
      <c r="I54" s="6" t="s">
        <v>95</v>
      </c>
      <c r="J54" s="6" t="s">
        <v>6</v>
      </c>
      <c r="K54" s="6" t="s">
        <v>7</v>
      </c>
      <c r="L54" s="6" t="s">
        <v>8</v>
      </c>
      <c r="M54" s="6" t="s">
        <v>9</v>
      </c>
    </row>
    <row r="55" spans="1:13">
      <c r="A55" s="2">
        <v>1</v>
      </c>
      <c r="B55" t="s">
        <v>81</v>
      </c>
      <c r="D55" s="2" t="s">
        <v>20</v>
      </c>
      <c r="E55" s="3">
        <f>SUM(F55:M55)</f>
        <v>280</v>
      </c>
      <c r="F55" s="2">
        <v>50</v>
      </c>
      <c r="G55" s="2">
        <v>50</v>
      </c>
      <c r="I55" s="2">
        <v>45</v>
      </c>
      <c r="K55" s="2">
        <v>45</v>
      </c>
      <c r="L55" s="2">
        <v>50</v>
      </c>
      <c r="M55" s="2">
        <v>40</v>
      </c>
    </row>
    <row r="56" spans="1:13">
      <c r="A56" s="2">
        <v>2</v>
      </c>
      <c r="B56" t="s">
        <v>78</v>
      </c>
      <c r="D56" s="2" t="s">
        <v>20</v>
      </c>
      <c r="E56" s="3">
        <f>SUM(F56:M56)</f>
        <v>229</v>
      </c>
      <c r="G56" s="2">
        <v>37</v>
      </c>
      <c r="H56" s="2">
        <v>50</v>
      </c>
      <c r="I56" s="2">
        <v>34</v>
      </c>
      <c r="K56" s="2">
        <v>33</v>
      </c>
      <c r="L56" s="2">
        <v>37</v>
      </c>
      <c r="M56" s="2">
        <v>38</v>
      </c>
    </row>
    <row r="57" spans="1:13">
      <c r="A57" s="2">
        <v>3</v>
      </c>
      <c r="B57" t="s">
        <v>85</v>
      </c>
      <c r="D57" s="2" t="s">
        <v>20</v>
      </c>
      <c r="E57" s="3">
        <f>SUM(F57:M57)</f>
        <v>218</v>
      </c>
      <c r="G57" s="2">
        <v>39</v>
      </c>
      <c r="I57" s="2">
        <v>42</v>
      </c>
      <c r="K57" s="2">
        <v>50</v>
      </c>
      <c r="L57" s="2">
        <v>45</v>
      </c>
      <c r="M57" s="2">
        <v>42</v>
      </c>
    </row>
    <row r="58" spans="1:13">
      <c r="A58" s="2">
        <v>4</v>
      </c>
      <c r="B58" t="s">
        <v>84</v>
      </c>
      <c r="D58" s="2" t="s">
        <v>20</v>
      </c>
      <c r="E58" s="3">
        <f>SUM(F58:M58)</f>
        <v>202</v>
      </c>
      <c r="G58" s="2">
        <v>36</v>
      </c>
      <c r="I58" s="2">
        <v>40</v>
      </c>
      <c r="K58" s="2">
        <v>39</v>
      </c>
      <c r="L58" s="2">
        <v>42</v>
      </c>
      <c r="M58" s="2">
        <v>45</v>
      </c>
    </row>
    <row r="59" spans="1:13">
      <c r="A59" s="2">
        <v>5</v>
      </c>
      <c r="B59" t="s">
        <v>87</v>
      </c>
      <c r="D59" s="2" t="s">
        <v>20</v>
      </c>
      <c r="E59" s="3">
        <f>SUM(F59:M59)</f>
        <v>195</v>
      </c>
      <c r="G59" s="2">
        <v>38</v>
      </c>
      <c r="I59" s="2">
        <v>37</v>
      </c>
      <c r="K59" s="2">
        <v>42</v>
      </c>
      <c r="L59" s="2">
        <v>39</v>
      </c>
      <c r="M59" s="2">
        <v>39</v>
      </c>
    </row>
    <row r="60" spans="1:13">
      <c r="A60" s="2">
        <v>6</v>
      </c>
      <c r="B60" t="s">
        <v>82</v>
      </c>
      <c r="D60" s="2" t="s">
        <v>20</v>
      </c>
      <c r="E60" s="3">
        <f>SUM(F60:M60)</f>
        <v>191</v>
      </c>
      <c r="G60" s="2">
        <v>42</v>
      </c>
      <c r="I60" s="2">
        <v>38</v>
      </c>
      <c r="K60" s="2">
        <v>36</v>
      </c>
      <c r="L60" s="2">
        <v>38</v>
      </c>
      <c r="M60" s="2">
        <v>37</v>
      </c>
    </row>
    <row r="61" spans="1:13">
      <c r="A61" s="2">
        <v>7</v>
      </c>
      <c r="B61" t="s">
        <v>86</v>
      </c>
      <c r="D61" s="2" t="s">
        <v>20</v>
      </c>
      <c r="E61" s="3">
        <f>SUM(F61:M61)</f>
        <v>188</v>
      </c>
      <c r="G61" s="2">
        <v>40</v>
      </c>
      <c r="I61" s="2">
        <v>36</v>
      </c>
      <c r="K61" s="2">
        <v>38</v>
      </c>
      <c r="L61" s="2">
        <v>40</v>
      </c>
      <c r="M61" s="2">
        <v>34</v>
      </c>
    </row>
    <row r="62" spans="1:13">
      <c r="A62" s="2">
        <v>8</v>
      </c>
      <c r="B62" t="s">
        <v>91</v>
      </c>
      <c r="D62" s="14" t="s">
        <v>19</v>
      </c>
      <c r="E62" s="3">
        <f>SUM(F62:M62)</f>
        <v>185</v>
      </c>
      <c r="G62" s="2">
        <v>45</v>
      </c>
      <c r="I62" s="2">
        <v>50</v>
      </c>
      <c r="K62" s="2">
        <v>40</v>
      </c>
      <c r="M62" s="2">
        <v>50</v>
      </c>
    </row>
    <row r="63" spans="1:13">
      <c r="A63" s="2">
        <v>9</v>
      </c>
      <c r="B63" t="s">
        <v>89</v>
      </c>
      <c r="D63" s="2" t="s">
        <v>22</v>
      </c>
      <c r="E63" s="3">
        <f>SUM(F63:M63)</f>
        <v>171</v>
      </c>
      <c r="F63" s="2">
        <v>42</v>
      </c>
      <c r="H63" s="2">
        <v>45</v>
      </c>
      <c r="J63" s="2">
        <v>50</v>
      </c>
      <c r="K63" s="2">
        <v>34</v>
      </c>
    </row>
    <row r="64" spans="1:13">
      <c r="A64" s="2">
        <v>10</v>
      </c>
      <c r="B64" t="s">
        <v>90</v>
      </c>
      <c r="D64" s="2" t="s">
        <v>22</v>
      </c>
      <c r="E64" s="3">
        <f>SUM(F64:M64)</f>
        <v>150</v>
      </c>
      <c r="F64" s="2">
        <v>45</v>
      </c>
      <c r="I64" s="2">
        <v>35</v>
      </c>
      <c r="K64" s="2">
        <v>35</v>
      </c>
      <c r="M64" s="2">
        <v>35</v>
      </c>
    </row>
    <row r="65" spans="1:13">
      <c r="A65" s="2">
        <v>11</v>
      </c>
      <c r="B65" t="s">
        <v>92</v>
      </c>
      <c r="D65" s="14" t="s">
        <v>19</v>
      </c>
      <c r="E65" s="3">
        <f>SUM(F65:M65)</f>
        <v>147</v>
      </c>
      <c r="G65" s="2">
        <v>35</v>
      </c>
      <c r="I65" s="2">
        <v>39</v>
      </c>
      <c r="K65" s="2">
        <v>37</v>
      </c>
      <c r="M65" s="2">
        <v>36</v>
      </c>
    </row>
    <row r="66" spans="1:13">
      <c r="A66" s="2">
        <v>12</v>
      </c>
      <c r="B66" t="s">
        <v>79</v>
      </c>
      <c r="D66" s="2" t="s">
        <v>20</v>
      </c>
      <c r="E66" s="3">
        <f>SUM(F66:M66)</f>
        <v>124</v>
      </c>
      <c r="F66" s="2">
        <v>40</v>
      </c>
      <c r="H66" s="2">
        <v>42</v>
      </c>
      <c r="J66" s="2">
        <v>42</v>
      </c>
    </row>
    <row r="67" spans="1:13">
      <c r="A67" s="2">
        <v>13</v>
      </c>
      <c r="B67" t="s">
        <v>80</v>
      </c>
      <c r="D67" s="2" t="s">
        <v>20</v>
      </c>
      <c r="E67" s="3">
        <f>SUM(F67:M67)</f>
        <v>124</v>
      </c>
      <c r="F67" s="2">
        <v>39</v>
      </c>
      <c r="H67" s="2">
        <v>40</v>
      </c>
      <c r="J67" s="2">
        <v>45</v>
      </c>
    </row>
    <row r="68" spans="1:13">
      <c r="A68" s="2">
        <v>14</v>
      </c>
      <c r="B68" t="s">
        <v>88</v>
      </c>
      <c r="D68" s="2" t="s">
        <v>20</v>
      </c>
      <c r="E68" s="3">
        <f>SUM(F68:M68)</f>
        <v>117</v>
      </c>
      <c r="F68" s="2">
        <v>38</v>
      </c>
      <c r="H68" s="2">
        <v>39</v>
      </c>
      <c r="J68" s="2">
        <v>40</v>
      </c>
    </row>
    <row r="69" spans="1:13">
      <c r="A69" s="2">
        <v>15</v>
      </c>
      <c r="B69" t="s">
        <v>83</v>
      </c>
      <c r="D69" s="2" t="s">
        <v>20</v>
      </c>
      <c r="E69" s="3">
        <f>SUM(F69:M69)</f>
        <v>114</v>
      </c>
      <c r="F69" s="2">
        <v>37</v>
      </c>
      <c r="H69" s="2">
        <v>38</v>
      </c>
      <c r="J69" s="2">
        <v>39</v>
      </c>
    </row>
    <row r="70" spans="1:13">
      <c r="E70" s="3"/>
    </row>
    <row r="71" spans="1:13">
      <c r="E71" s="3"/>
    </row>
    <row r="72" spans="1:13">
      <c r="E72" s="3"/>
    </row>
    <row r="73" spans="1:13">
      <c r="E73" s="3"/>
    </row>
    <row r="74" spans="1:13">
      <c r="E74" s="3"/>
    </row>
    <row r="75" spans="1:13">
      <c r="E75" s="3"/>
    </row>
    <row r="76" spans="1:13">
      <c r="E76" s="3"/>
    </row>
    <row r="77" spans="1:13">
      <c r="E77" s="3"/>
    </row>
    <row r="78" spans="1:13">
      <c r="E78" s="3"/>
    </row>
    <row r="79" spans="1:13">
      <c r="E79" s="3"/>
    </row>
    <row r="80" spans="1:13">
      <c r="E80" s="3"/>
    </row>
    <row r="81" spans="5:5">
      <c r="E81" s="3"/>
    </row>
    <row r="82" spans="5:5">
      <c r="E82" s="3"/>
    </row>
    <row r="83" spans="5:5">
      <c r="E83" s="3"/>
    </row>
    <row r="84" spans="5:5">
      <c r="E84" s="3"/>
    </row>
    <row r="85" spans="5:5">
      <c r="E85" s="3"/>
    </row>
    <row r="86" spans="5:5">
      <c r="E86" s="3"/>
    </row>
    <row r="87" spans="5:5">
      <c r="E87" s="3"/>
    </row>
    <row r="88" spans="5:5">
      <c r="E88" s="3"/>
    </row>
    <row r="89" spans="5:5">
      <c r="E89" s="3"/>
    </row>
    <row r="90" spans="5:5">
      <c r="E90" s="3"/>
    </row>
    <row r="91" spans="5:5">
      <c r="E91" s="3"/>
    </row>
    <row r="92" spans="5:5">
      <c r="E92" s="3"/>
    </row>
    <row r="93" spans="5:5">
      <c r="E93" s="3"/>
    </row>
    <row r="94" spans="5:5">
      <c r="E94" s="3"/>
    </row>
    <row r="95" spans="5:5">
      <c r="E95" s="3"/>
    </row>
    <row r="96" spans="5:5">
      <c r="E96" s="3"/>
    </row>
    <row r="97" spans="5:13" customFormat="1">
      <c r="E97" s="3"/>
      <c r="F97" s="2"/>
      <c r="G97" s="2"/>
      <c r="H97" s="2"/>
      <c r="I97" s="2"/>
      <c r="J97" s="2"/>
      <c r="K97" s="2"/>
      <c r="L97" s="2"/>
      <c r="M97" s="2"/>
    </row>
    <row r="98" spans="5:13" customFormat="1">
      <c r="E98" s="3"/>
      <c r="F98" s="2"/>
      <c r="G98" s="2"/>
      <c r="H98" s="2"/>
      <c r="I98" s="2"/>
      <c r="J98" s="2"/>
      <c r="K98" s="2"/>
      <c r="L98" s="2"/>
      <c r="M98" s="2"/>
    </row>
    <row r="99" spans="5:13" customFormat="1">
      <c r="E99" s="3"/>
      <c r="F99" s="2"/>
      <c r="G99" s="2"/>
      <c r="H99" s="2"/>
      <c r="I99" s="2"/>
      <c r="J99" s="2"/>
      <c r="K99" s="2"/>
      <c r="L99" s="2"/>
      <c r="M99" s="2"/>
    </row>
  </sheetData>
  <sortState ref="B55:M69">
    <sortCondition descending="1" ref="E55:E69"/>
  </sortState>
  <pageMargins left="0.7" right="0.7" top="0.75" bottom="0.75" header="0.3" footer="0.3"/>
  <pageSetup paperSize="9" orientation="portrait" r:id="rId1"/>
  <headerFooter>
    <oddHeader>&amp;C&amp;"-,Gras"Club des Dauphins
5° Meeting -  15 janvier 2017</oddHeader>
    <oddFooter>&amp;CClub des Dauphins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M98"/>
  <sheetViews>
    <sheetView showGridLines="0" tabSelected="1" view="pageLayout" zoomScaleNormal="100" workbookViewId="0">
      <selection activeCell="B77" sqref="B77"/>
    </sheetView>
  </sheetViews>
  <sheetFormatPr baseColWidth="10" defaultRowHeight="15"/>
  <cols>
    <col min="1" max="1" width="11.42578125" style="2"/>
    <col min="2" max="2" width="31.140625" customWidth="1"/>
    <col min="3" max="3" width="16" customWidth="1"/>
    <col min="4" max="4" width="13.28515625" style="2" customWidth="1"/>
    <col min="5" max="5" width="11.42578125" style="5"/>
    <col min="6" max="13" width="10.28515625" style="2" customWidth="1"/>
  </cols>
  <sheetData>
    <row r="2" spans="1:13">
      <c r="B2" s="5" t="s">
        <v>1</v>
      </c>
    </row>
    <row r="4" spans="1:13">
      <c r="B4" s="1" t="s">
        <v>33</v>
      </c>
    </row>
    <row r="5" spans="1:13">
      <c r="D5" s="6" t="s">
        <v>0</v>
      </c>
      <c r="E5" s="5" t="s">
        <v>10</v>
      </c>
      <c r="F5" s="6" t="s">
        <v>2</v>
      </c>
      <c r="G5" s="6" t="s">
        <v>3</v>
      </c>
      <c r="H5" s="6" t="s">
        <v>4</v>
      </c>
      <c r="I5" s="6" t="s">
        <v>95</v>
      </c>
      <c r="J5" s="6" t="s">
        <v>6</v>
      </c>
      <c r="K5" s="6" t="s">
        <v>7</v>
      </c>
      <c r="L5" s="6" t="s">
        <v>8</v>
      </c>
      <c r="M5" s="6" t="s">
        <v>9</v>
      </c>
    </row>
    <row r="6" spans="1:13">
      <c r="A6" s="2">
        <v>1</v>
      </c>
      <c r="B6" t="s">
        <v>34</v>
      </c>
      <c r="D6" s="14" t="s">
        <v>20</v>
      </c>
      <c r="E6" s="3">
        <f>SUM(F6:M6)</f>
        <v>250</v>
      </c>
      <c r="F6" s="2">
        <v>39</v>
      </c>
      <c r="G6" s="2">
        <v>45</v>
      </c>
      <c r="I6" s="2">
        <v>42</v>
      </c>
      <c r="J6" s="2">
        <v>45</v>
      </c>
      <c r="K6" s="2">
        <v>37</v>
      </c>
      <c r="L6" s="2">
        <v>42</v>
      </c>
    </row>
    <row r="7" spans="1:13">
      <c r="A7" s="2">
        <v>2</v>
      </c>
      <c r="B7" t="s">
        <v>94</v>
      </c>
      <c r="D7" s="14" t="s">
        <v>20</v>
      </c>
      <c r="E7" s="3">
        <f>SUM(F7:M7)</f>
        <v>246</v>
      </c>
      <c r="F7" s="2">
        <v>37</v>
      </c>
      <c r="G7" s="2">
        <v>42</v>
      </c>
      <c r="I7" s="2">
        <v>39</v>
      </c>
      <c r="J7" s="2">
        <v>50</v>
      </c>
      <c r="K7" s="2">
        <v>38</v>
      </c>
      <c r="M7" s="2">
        <v>40</v>
      </c>
    </row>
    <row r="8" spans="1:13">
      <c r="A8" s="2">
        <v>3</v>
      </c>
      <c r="B8" t="s">
        <v>38</v>
      </c>
      <c r="D8" s="14" t="s">
        <v>19</v>
      </c>
      <c r="E8" s="3">
        <f>SUM(F8:M8)</f>
        <v>245</v>
      </c>
      <c r="F8" s="2">
        <v>50</v>
      </c>
      <c r="H8" s="2">
        <v>50</v>
      </c>
      <c r="I8" s="2">
        <v>50</v>
      </c>
      <c r="K8" s="2">
        <v>45</v>
      </c>
      <c r="L8" s="2">
        <v>50</v>
      </c>
    </row>
    <row r="9" spans="1:13">
      <c r="A9" s="2">
        <v>4</v>
      </c>
      <c r="B9" t="s">
        <v>30</v>
      </c>
      <c r="D9" s="14" t="s">
        <v>20</v>
      </c>
      <c r="E9" s="3">
        <f>SUM(F9:M9)</f>
        <v>241</v>
      </c>
      <c r="F9" s="2">
        <v>38</v>
      </c>
      <c r="H9" s="2">
        <v>45</v>
      </c>
      <c r="I9" s="2">
        <v>40</v>
      </c>
      <c r="J9" s="2">
        <v>39</v>
      </c>
      <c r="L9" s="2">
        <v>40</v>
      </c>
      <c r="M9" s="2">
        <v>39</v>
      </c>
    </row>
    <row r="10" spans="1:13">
      <c r="A10" s="2">
        <v>5</v>
      </c>
      <c r="B10" t="s">
        <v>44</v>
      </c>
      <c r="D10" s="14" t="s">
        <v>19</v>
      </c>
      <c r="E10" s="3">
        <f>SUM(F10:M10)</f>
        <v>219</v>
      </c>
      <c r="F10" s="2">
        <v>42</v>
      </c>
      <c r="I10" s="2">
        <v>45</v>
      </c>
      <c r="K10" s="2">
        <v>42</v>
      </c>
      <c r="L10" s="2">
        <v>45</v>
      </c>
      <c r="M10" s="2">
        <v>45</v>
      </c>
    </row>
    <row r="11" spans="1:13">
      <c r="A11" s="2">
        <v>6</v>
      </c>
      <c r="B11" t="s">
        <v>35</v>
      </c>
      <c r="D11" s="14" t="s">
        <v>20</v>
      </c>
      <c r="E11" s="3">
        <f>SUM(F11:M11)</f>
        <v>204</v>
      </c>
      <c r="F11" s="2">
        <v>40</v>
      </c>
      <c r="G11" s="2">
        <v>40</v>
      </c>
      <c r="J11" s="2">
        <v>42</v>
      </c>
      <c r="K11" s="2">
        <v>40</v>
      </c>
      <c r="M11" s="2">
        <v>42</v>
      </c>
    </row>
    <row r="12" spans="1:13">
      <c r="A12" s="2">
        <v>7</v>
      </c>
      <c r="B12" t="s">
        <v>29</v>
      </c>
      <c r="D12" s="14" t="s">
        <v>19</v>
      </c>
      <c r="E12" s="3">
        <f>SUM(F12:M12)</f>
        <v>195</v>
      </c>
      <c r="F12" s="2">
        <v>45</v>
      </c>
      <c r="G12" s="2">
        <v>50</v>
      </c>
      <c r="K12" s="2">
        <v>50</v>
      </c>
      <c r="M12" s="2">
        <v>50</v>
      </c>
    </row>
    <row r="13" spans="1:13">
      <c r="A13" s="2">
        <v>8</v>
      </c>
      <c r="B13" t="s">
        <v>39</v>
      </c>
      <c r="D13" s="14" t="s">
        <v>19</v>
      </c>
      <c r="E13" s="3">
        <f>SUM(F13:M13)</f>
        <v>154</v>
      </c>
      <c r="G13" s="2">
        <v>39</v>
      </c>
      <c r="I13" s="2">
        <v>38</v>
      </c>
      <c r="K13" s="2">
        <v>39</v>
      </c>
      <c r="M13" s="2">
        <v>38</v>
      </c>
    </row>
    <row r="14" spans="1:13">
      <c r="A14" s="2">
        <v>9</v>
      </c>
      <c r="B14" t="s">
        <v>37</v>
      </c>
      <c r="D14" s="14" t="s">
        <v>22</v>
      </c>
      <c r="E14" s="3">
        <f>SUM(F14:M14)</f>
        <v>153</v>
      </c>
      <c r="F14" s="2">
        <v>35</v>
      </c>
      <c r="H14" s="2">
        <v>39</v>
      </c>
      <c r="J14" s="2">
        <v>40</v>
      </c>
      <c r="L14" s="2">
        <v>39</v>
      </c>
    </row>
    <row r="15" spans="1:13">
      <c r="A15" s="2">
        <v>10</v>
      </c>
      <c r="B15" t="s">
        <v>41</v>
      </c>
      <c r="D15" s="14" t="s">
        <v>19</v>
      </c>
      <c r="E15" s="3">
        <f>SUM(F15:M15)</f>
        <v>151</v>
      </c>
      <c r="F15" s="2">
        <v>36</v>
      </c>
      <c r="H15" s="2">
        <v>42</v>
      </c>
      <c r="K15" s="2">
        <v>36</v>
      </c>
      <c r="M15" s="2">
        <v>37</v>
      </c>
    </row>
    <row r="16" spans="1:13">
      <c r="A16" s="2">
        <v>11</v>
      </c>
      <c r="B16" t="s">
        <v>43</v>
      </c>
      <c r="D16" s="14" t="s">
        <v>19</v>
      </c>
      <c r="E16" s="3">
        <f>SUM(F16:M16)</f>
        <v>145</v>
      </c>
      <c r="G16" s="2">
        <v>38</v>
      </c>
      <c r="I16" s="2">
        <v>37</v>
      </c>
      <c r="K16" s="2">
        <v>35</v>
      </c>
      <c r="M16" s="2">
        <v>35</v>
      </c>
    </row>
    <row r="17" spans="1:13">
      <c r="A17" s="2">
        <v>12</v>
      </c>
      <c r="B17" t="s">
        <v>42</v>
      </c>
      <c r="D17" s="14" t="s">
        <v>19</v>
      </c>
      <c r="E17" s="3">
        <f>SUM(F17:M17)</f>
        <v>144</v>
      </c>
      <c r="F17" s="2">
        <v>34</v>
      </c>
      <c r="H17" s="2">
        <v>40</v>
      </c>
      <c r="K17" s="2">
        <v>34</v>
      </c>
      <c r="M17" s="2">
        <v>36</v>
      </c>
    </row>
    <row r="18" spans="1:13">
      <c r="A18" s="2">
        <v>13</v>
      </c>
      <c r="B18" t="s">
        <v>40</v>
      </c>
      <c r="D18" s="14" t="s">
        <v>19</v>
      </c>
      <c r="E18" s="3">
        <f>SUM(F18:M18)</f>
        <v>143</v>
      </c>
      <c r="F18" s="2">
        <v>33</v>
      </c>
      <c r="H18" s="2">
        <v>38</v>
      </c>
      <c r="J18" s="2">
        <v>38</v>
      </c>
      <c r="M18" s="2">
        <v>34</v>
      </c>
    </row>
    <row r="19" spans="1:13">
      <c r="A19" s="2">
        <v>14</v>
      </c>
      <c r="B19" t="s">
        <v>36</v>
      </c>
      <c r="D19" s="14" t="s">
        <v>22</v>
      </c>
      <c r="E19" s="3">
        <f>SUM(F19:M19)</f>
        <v>139</v>
      </c>
      <c r="F19" s="2">
        <v>32</v>
      </c>
      <c r="H19" s="2">
        <v>37</v>
      </c>
      <c r="J19" s="2">
        <v>37</v>
      </c>
      <c r="K19" s="2">
        <v>33</v>
      </c>
    </row>
    <row r="20" spans="1:13">
      <c r="D20" s="14"/>
      <c r="E20" s="3"/>
    </row>
    <row r="21" spans="1:13">
      <c r="D21" s="14"/>
      <c r="E21" s="3"/>
    </row>
    <row r="22" spans="1:13">
      <c r="D22" s="14"/>
      <c r="E22" s="3"/>
    </row>
    <row r="23" spans="1:13">
      <c r="D23" s="14"/>
      <c r="E23" s="3"/>
    </row>
    <row r="24" spans="1:13">
      <c r="D24" s="14"/>
      <c r="E24" s="3"/>
    </row>
    <row r="25" spans="1:13">
      <c r="D25" s="14"/>
      <c r="E25" s="3"/>
    </row>
    <row r="26" spans="1:13">
      <c r="D26" s="14"/>
      <c r="E26" s="3"/>
    </row>
    <row r="27" spans="1:13">
      <c r="D27" s="14"/>
      <c r="E27" s="3"/>
    </row>
    <row r="28" spans="1:13">
      <c r="D28" s="14"/>
      <c r="E28" s="3"/>
    </row>
    <row r="29" spans="1:13">
      <c r="D29" s="14"/>
      <c r="E29" s="3"/>
    </row>
    <row r="30" spans="1:13">
      <c r="D30" s="14"/>
      <c r="E30" s="3"/>
    </row>
    <row r="31" spans="1:13">
      <c r="D31" s="14"/>
      <c r="E31" s="3"/>
    </row>
    <row r="32" spans="1:13">
      <c r="D32" s="14"/>
      <c r="E32" s="3"/>
    </row>
    <row r="33" spans="4:5">
      <c r="D33" s="14"/>
      <c r="E33" s="3"/>
    </row>
    <row r="34" spans="4:5">
      <c r="D34" s="14"/>
      <c r="E34" s="3"/>
    </row>
    <row r="35" spans="4:5">
      <c r="D35" s="14"/>
      <c r="E35" s="3"/>
    </row>
    <row r="36" spans="4:5">
      <c r="D36" s="14"/>
      <c r="E36" s="3"/>
    </row>
    <row r="37" spans="4:5">
      <c r="D37" s="14"/>
      <c r="E37" s="3"/>
    </row>
    <row r="38" spans="4:5">
      <c r="D38" s="14"/>
      <c r="E38" s="3"/>
    </row>
    <row r="39" spans="4:5">
      <c r="D39" s="14"/>
      <c r="E39" s="3"/>
    </row>
    <row r="40" spans="4:5">
      <c r="D40" s="14"/>
      <c r="E40" s="3"/>
    </row>
    <row r="41" spans="4:5">
      <c r="D41" s="14"/>
      <c r="E41" s="3"/>
    </row>
    <row r="42" spans="4:5">
      <c r="D42" s="14"/>
      <c r="E42" s="3"/>
    </row>
    <row r="43" spans="4:5">
      <c r="D43" s="14"/>
      <c r="E43" s="3"/>
    </row>
    <row r="44" spans="4:5">
      <c r="D44" s="14"/>
      <c r="E44" s="3"/>
    </row>
    <row r="45" spans="4:5">
      <c r="D45" s="14"/>
      <c r="E45" s="3"/>
    </row>
    <row r="46" spans="4:5">
      <c r="D46" s="14"/>
      <c r="E46" s="3"/>
    </row>
    <row r="47" spans="4:5">
      <c r="E47" s="3"/>
    </row>
    <row r="48" spans="4:5">
      <c r="E48" s="3"/>
    </row>
    <row r="49" spans="1:13">
      <c r="E49" s="3"/>
    </row>
    <row r="50" spans="1:13">
      <c r="E50" s="3"/>
    </row>
    <row r="52" spans="1:13">
      <c r="A52" s="11"/>
      <c r="B52" s="12" t="s">
        <v>45</v>
      </c>
      <c r="C52" s="4"/>
      <c r="D52" s="11"/>
      <c r="E52" s="13"/>
    </row>
    <row r="53" spans="1:13">
      <c r="D53" s="6" t="s">
        <v>0</v>
      </c>
      <c r="E53" s="5" t="s">
        <v>10</v>
      </c>
      <c r="F53" s="6" t="s">
        <v>2</v>
      </c>
      <c r="G53" s="6" t="s">
        <v>3</v>
      </c>
      <c r="H53" s="6" t="s">
        <v>4</v>
      </c>
      <c r="I53" s="6" t="s">
        <v>95</v>
      </c>
      <c r="J53" s="6" t="s">
        <v>6</v>
      </c>
      <c r="K53" s="6" t="s">
        <v>7</v>
      </c>
      <c r="L53" s="6" t="s">
        <v>8</v>
      </c>
      <c r="M53" s="6" t="s">
        <v>9</v>
      </c>
    </row>
    <row r="54" spans="1:13">
      <c r="A54" s="2">
        <v>1</v>
      </c>
      <c r="B54" t="s">
        <v>54</v>
      </c>
      <c r="D54" s="2" t="s">
        <v>52</v>
      </c>
      <c r="E54" s="3">
        <f>SUM(F54:M54)</f>
        <v>261</v>
      </c>
      <c r="F54" s="2">
        <v>50</v>
      </c>
      <c r="H54" s="2">
        <v>39</v>
      </c>
      <c r="I54" s="2">
        <v>42</v>
      </c>
      <c r="K54" s="2">
        <v>50</v>
      </c>
      <c r="L54" s="2">
        <v>40</v>
      </c>
      <c r="M54" s="2">
        <v>40</v>
      </c>
    </row>
    <row r="55" spans="1:13">
      <c r="A55" s="2">
        <v>2</v>
      </c>
      <c r="B55" t="s">
        <v>53</v>
      </c>
      <c r="D55" s="2" t="s">
        <v>52</v>
      </c>
      <c r="E55" s="3">
        <f>SUM(F55:M55)</f>
        <v>257</v>
      </c>
      <c r="F55" s="2">
        <v>42</v>
      </c>
      <c r="H55" s="2">
        <v>45</v>
      </c>
      <c r="I55" s="2">
        <v>38</v>
      </c>
      <c r="K55" s="2">
        <v>40</v>
      </c>
      <c r="L55" s="2">
        <v>50</v>
      </c>
      <c r="M55" s="2">
        <v>42</v>
      </c>
    </row>
    <row r="56" spans="1:13">
      <c r="A56" s="2">
        <v>3</v>
      </c>
      <c r="B56" t="s">
        <v>58</v>
      </c>
      <c r="D56" s="2" t="s">
        <v>52</v>
      </c>
      <c r="E56" s="3">
        <f>SUM(F56:M56)</f>
        <v>252</v>
      </c>
      <c r="F56" s="2">
        <v>40</v>
      </c>
      <c r="G56" s="2">
        <v>50</v>
      </c>
      <c r="H56" s="2">
        <v>37</v>
      </c>
      <c r="J56" s="2">
        <v>50</v>
      </c>
      <c r="K56" s="2">
        <v>37</v>
      </c>
      <c r="M56" s="2">
        <v>38</v>
      </c>
    </row>
    <row r="57" spans="1:13">
      <c r="A57" s="2">
        <v>4</v>
      </c>
      <c r="B57" t="s">
        <v>47</v>
      </c>
      <c r="D57" s="2" t="s">
        <v>20</v>
      </c>
      <c r="E57" s="3">
        <f>SUM(F57:M57)</f>
        <v>240</v>
      </c>
      <c r="G57" s="2">
        <v>39</v>
      </c>
      <c r="I57" s="2">
        <v>39</v>
      </c>
      <c r="J57" s="2">
        <v>39</v>
      </c>
      <c r="K57" s="2">
        <v>39</v>
      </c>
      <c r="L57" s="2">
        <v>45</v>
      </c>
      <c r="M57" s="2">
        <v>39</v>
      </c>
    </row>
    <row r="58" spans="1:13">
      <c r="A58" s="2">
        <v>5</v>
      </c>
      <c r="B58" t="s">
        <v>51</v>
      </c>
      <c r="D58" s="2" t="s">
        <v>20</v>
      </c>
      <c r="E58" s="3">
        <f>SUM(F58:M58)</f>
        <v>227</v>
      </c>
      <c r="F58" s="2">
        <v>45</v>
      </c>
      <c r="H58" s="2">
        <v>50</v>
      </c>
      <c r="I58" s="2">
        <v>45</v>
      </c>
      <c r="K58" s="2">
        <v>45</v>
      </c>
      <c r="L58" s="2">
        <v>42</v>
      </c>
    </row>
    <row r="59" spans="1:13">
      <c r="A59" s="2">
        <v>6</v>
      </c>
      <c r="B59" t="s">
        <v>48</v>
      </c>
      <c r="D59" s="2" t="s">
        <v>20</v>
      </c>
      <c r="E59" s="3">
        <f>SUM(F59:M59)</f>
        <v>226</v>
      </c>
      <c r="F59" s="2">
        <v>38</v>
      </c>
      <c r="G59" s="2">
        <v>36</v>
      </c>
      <c r="H59" s="2">
        <v>42</v>
      </c>
      <c r="I59" s="2">
        <v>36</v>
      </c>
      <c r="J59" s="2">
        <v>37</v>
      </c>
      <c r="L59" s="2">
        <v>37</v>
      </c>
    </row>
    <row r="60" spans="1:13">
      <c r="A60" s="2">
        <v>7</v>
      </c>
      <c r="B60" t="s">
        <v>59</v>
      </c>
      <c r="D60" s="2" t="s">
        <v>52</v>
      </c>
      <c r="E60" s="3">
        <f>SUM(F60:M60)</f>
        <v>221</v>
      </c>
      <c r="F60" s="2">
        <v>37</v>
      </c>
      <c r="G60" s="2">
        <v>38</v>
      </c>
      <c r="I60" s="2">
        <v>32</v>
      </c>
      <c r="J60" s="2">
        <v>42</v>
      </c>
      <c r="K60" s="2">
        <v>36</v>
      </c>
      <c r="L60" s="2">
        <v>36</v>
      </c>
    </row>
    <row r="61" spans="1:13">
      <c r="A61" s="2">
        <v>8</v>
      </c>
      <c r="B61" t="s">
        <v>56</v>
      </c>
      <c r="D61" s="2" t="s">
        <v>52</v>
      </c>
      <c r="E61" s="3">
        <f>SUM(F61:M61)</f>
        <v>215</v>
      </c>
      <c r="F61" s="2">
        <v>36</v>
      </c>
      <c r="G61" s="2">
        <v>37</v>
      </c>
      <c r="I61" s="2">
        <v>35</v>
      </c>
      <c r="J61" s="2">
        <v>38</v>
      </c>
      <c r="K61" s="2">
        <v>35</v>
      </c>
      <c r="L61" s="2">
        <v>34</v>
      </c>
    </row>
    <row r="62" spans="1:13">
      <c r="A62" s="2">
        <v>9</v>
      </c>
      <c r="B62" t="s">
        <v>57</v>
      </c>
      <c r="D62" s="2" t="s">
        <v>52</v>
      </c>
      <c r="E62" s="3">
        <f>SUM(F62:M62)</f>
        <v>210</v>
      </c>
      <c r="F62" s="2">
        <v>35</v>
      </c>
      <c r="H62" s="2">
        <v>34</v>
      </c>
      <c r="I62" s="2">
        <v>34</v>
      </c>
      <c r="K62" s="2">
        <v>34</v>
      </c>
      <c r="L62" s="2">
        <v>38</v>
      </c>
      <c r="M62" s="2">
        <v>35</v>
      </c>
    </row>
    <row r="63" spans="1:13">
      <c r="A63" s="2">
        <v>10</v>
      </c>
      <c r="B63" t="s">
        <v>46</v>
      </c>
      <c r="D63" s="2" t="s">
        <v>20</v>
      </c>
      <c r="E63" s="3">
        <f>SUM(F63:M63)</f>
        <v>207</v>
      </c>
      <c r="F63" s="2">
        <v>32</v>
      </c>
      <c r="H63" s="2">
        <v>40</v>
      </c>
      <c r="I63" s="2">
        <v>33</v>
      </c>
      <c r="J63" s="2">
        <v>36</v>
      </c>
      <c r="K63" s="2">
        <v>31</v>
      </c>
      <c r="L63" s="2">
        <v>35</v>
      </c>
    </row>
    <row r="64" spans="1:13">
      <c r="A64" s="2">
        <v>11</v>
      </c>
      <c r="B64" t="s">
        <v>62</v>
      </c>
      <c r="D64" s="2" t="s">
        <v>19</v>
      </c>
      <c r="E64" s="3">
        <f>SUM(F64:M64)</f>
        <v>182</v>
      </c>
      <c r="G64" s="2">
        <v>40</v>
      </c>
      <c r="I64" s="2">
        <v>50</v>
      </c>
      <c r="K64" s="2">
        <v>42</v>
      </c>
      <c r="M64" s="2">
        <v>50</v>
      </c>
    </row>
    <row r="65" spans="1:13">
      <c r="A65" s="2">
        <v>12</v>
      </c>
      <c r="B65" t="s">
        <v>60</v>
      </c>
      <c r="D65" s="15" t="s">
        <v>22</v>
      </c>
      <c r="E65" s="3">
        <f>SUM(F65:M65)</f>
        <v>165</v>
      </c>
      <c r="G65" s="2">
        <v>42</v>
      </c>
      <c r="I65" s="2">
        <v>40</v>
      </c>
      <c r="K65" s="2">
        <v>38</v>
      </c>
      <c r="M65" s="2">
        <v>45</v>
      </c>
    </row>
    <row r="66" spans="1:13">
      <c r="A66" s="2">
        <v>13</v>
      </c>
      <c r="B66" t="s">
        <v>63</v>
      </c>
      <c r="D66" s="2" t="s">
        <v>19</v>
      </c>
      <c r="E66" s="3">
        <f>SUM(F66:M66)</f>
        <v>152</v>
      </c>
      <c r="G66" s="2">
        <v>45</v>
      </c>
      <c r="I66" s="2">
        <v>37</v>
      </c>
      <c r="K66" s="2">
        <v>33</v>
      </c>
      <c r="M66" s="2">
        <v>37</v>
      </c>
    </row>
    <row r="67" spans="1:13">
      <c r="A67" s="2">
        <v>14</v>
      </c>
      <c r="B67" t="s">
        <v>61</v>
      </c>
      <c r="D67" s="2" t="s">
        <v>19</v>
      </c>
      <c r="E67" s="3">
        <f>SUM(F67:M67)</f>
        <v>148</v>
      </c>
      <c r="F67" s="2">
        <v>33</v>
      </c>
      <c r="H67" s="2">
        <v>36</v>
      </c>
      <c r="J67" s="2">
        <v>40</v>
      </c>
      <c r="L67" s="2">
        <v>39</v>
      </c>
    </row>
    <row r="68" spans="1:13">
      <c r="A68" s="2">
        <v>15</v>
      </c>
      <c r="B68" t="s">
        <v>55</v>
      </c>
      <c r="D68" s="2" t="s">
        <v>52</v>
      </c>
      <c r="E68" s="3">
        <f>SUM(F68:M68)</f>
        <v>140</v>
      </c>
      <c r="F68" s="2">
        <v>39</v>
      </c>
      <c r="G68" s="2">
        <v>35</v>
      </c>
      <c r="H68" s="2">
        <v>35</v>
      </c>
      <c r="I68" s="2">
        <v>31</v>
      </c>
    </row>
    <row r="69" spans="1:13">
      <c r="A69" s="2">
        <v>16</v>
      </c>
      <c r="B69" t="s">
        <v>50</v>
      </c>
      <c r="D69" s="2" t="s">
        <v>20</v>
      </c>
      <c r="E69" s="3">
        <f>SUM(F69:M69)</f>
        <v>108</v>
      </c>
      <c r="F69" s="2">
        <v>31</v>
      </c>
      <c r="J69" s="2">
        <v>45</v>
      </c>
      <c r="K69" s="2">
        <v>32</v>
      </c>
    </row>
    <row r="70" spans="1:13">
      <c r="A70" s="2">
        <v>17</v>
      </c>
      <c r="B70" t="s">
        <v>93</v>
      </c>
      <c r="D70" s="2" t="s">
        <v>52</v>
      </c>
      <c r="E70" s="3">
        <f>SUM(F70:M70)</f>
        <v>108</v>
      </c>
      <c r="F70" s="2">
        <v>34</v>
      </c>
      <c r="H70" s="2">
        <v>38</v>
      </c>
      <c r="M70" s="2">
        <v>36</v>
      </c>
    </row>
    <row r="71" spans="1:13">
      <c r="A71" s="2">
        <v>18</v>
      </c>
      <c r="B71" t="s">
        <v>49</v>
      </c>
      <c r="D71" s="2" t="s">
        <v>20</v>
      </c>
      <c r="E71" s="3">
        <f>SUM(F71:M71)</f>
        <v>63</v>
      </c>
      <c r="F71" s="2">
        <v>30</v>
      </c>
      <c r="H71" s="2">
        <v>33</v>
      </c>
    </row>
    <row r="72" spans="1:13">
      <c r="E72" s="3"/>
    </row>
    <row r="73" spans="1:13">
      <c r="E73" s="3"/>
    </row>
    <row r="74" spans="1:13">
      <c r="E74" s="3"/>
    </row>
    <row r="75" spans="1:13">
      <c r="E75" s="3"/>
    </row>
    <row r="76" spans="1:13">
      <c r="E76" s="3"/>
    </row>
    <row r="77" spans="1:13">
      <c r="E77" s="3"/>
    </row>
    <row r="78" spans="1:13">
      <c r="E78" s="3"/>
    </row>
    <row r="79" spans="1:13">
      <c r="E79" s="3"/>
    </row>
    <row r="80" spans="1:13">
      <c r="E80" s="3"/>
    </row>
    <row r="81" spans="1:5">
      <c r="E81" s="3"/>
    </row>
    <row r="82" spans="1:5">
      <c r="E82" s="3"/>
    </row>
    <row r="83" spans="1:5">
      <c r="E83" s="3"/>
    </row>
    <row r="84" spans="1:5">
      <c r="E84" s="3"/>
    </row>
    <row r="85" spans="1:5">
      <c r="E85" s="3"/>
    </row>
    <row r="86" spans="1:5">
      <c r="E86" s="3"/>
    </row>
    <row r="87" spans="1:5">
      <c r="E87" s="3"/>
    </row>
    <row r="88" spans="1:5">
      <c r="E88" s="3"/>
    </row>
    <row r="89" spans="1:5">
      <c r="E89" s="3"/>
    </row>
    <row r="90" spans="1:5">
      <c r="E90" s="3"/>
    </row>
    <row r="91" spans="1:5">
      <c r="E91" s="3"/>
    </row>
    <row r="92" spans="1:5">
      <c r="E92" s="3"/>
    </row>
    <row r="93" spans="1:5">
      <c r="E93" s="3"/>
    </row>
    <row r="94" spans="1:5">
      <c r="E94" s="3"/>
    </row>
    <row r="95" spans="1:5">
      <c r="E95" s="3"/>
    </row>
    <row r="96" spans="1:5">
      <c r="A96"/>
      <c r="D96"/>
      <c r="E96" s="3"/>
    </row>
    <row r="97" spans="1:5">
      <c r="A97"/>
      <c r="D97"/>
      <c r="E97" s="3"/>
    </row>
    <row r="98" spans="1:5">
      <c r="A98"/>
      <c r="D98"/>
      <c r="E98" s="3"/>
    </row>
  </sheetData>
  <sortState ref="B54:M71">
    <sortCondition descending="1" ref="E54:E71"/>
  </sortState>
  <pageMargins left="0.7" right="0.7" top="0.75" bottom="0.75" header="0.3" footer="0.3"/>
  <pageSetup paperSize="9" orientation="portrait" r:id="rId1"/>
  <headerFooter>
    <oddHeader>&amp;CClub des Dauphins
5° Meeting -  15 janvier 2017</oddHeader>
    <oddFooter>&amp;CClub des Dauphins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M41"/>
  <sheetViews>
    <sheetView showGridLines="0" view="pageLayout" topLeftCell="A4" zoomScaleNormal="100" workbookViewId="0">
      <selection activeCell="D13" sqref="D13"/>
    </sheetView>
  </sheetViews>
  <sheetFormatPr baseColWidth="10" defaultRowHeight="15"/>
  <cols>
    <col min="1" max="1" width="11.42578125" style="2"/>
    <col min="2" max="2" width="31.140625" customWidth="1"/>
    <col min="3" max="3" width="17.28515625" customWidth="1"/>
    <col min="5" max="5" width="11.42578125" style="5"/>
    <col min="6" max="13" width="10.28515625" style="2" customWidth="1"/>
  </cols>
  <sheetData>
    <row r="2" spans="1:13">
      <c r="B2" s="5" t="s">
        <v>1</v>
      </c>
    </row>
    <row r="4" spans="1:13">
      <c r="B4" s="1" t="s">
        <v>11</v>
      </c>
    </row>
    <row r="5" spans="1:13">
      <c r="E5" s="5" t="s">
        <v>10</v>
      </c>
      <c r="F5" s="6" t="s">
        <v>2</v>
      </c>
      <c r="G5" s="6" t="s">
        <v>3</v>
      </c>
      <c r="H5" s="6" t="s">
        <v>4</v>
      </c>
      <c r="I5" s="6" t="s">
        <v>5</v>
      </c>
      <c r="J5" s="6" t="s">
        <v>6</v>
      </c>
      <c r="K5" s="6" t="s">
        <v>7</v>
      </c>
      <c r="L5" s="6" t="s">
        <v>8</v>
      </c>
      <c r="M5" s="6" t="s">
        <v>9</v>
      </c>
    </row>
    <row r="6" spans="1:13">
      <c r="A6" s="2">
        <v>1</v>
      </c>
      <c r="B6" t="s">
        <v>26</v>
      </c>
      <c r="E6" s="3">
        <v>2999</v>
      </c>
    </row>
    <row r="7" spans="1:13">
      <c r="A7" s="2">
        <v>2</v>
      </c>
      <c r="B7" t="s">
        <v>25</v>
      </c>
      <c r="E7" s="3">
        <v>1666</v>
      </c>
    </row>
    <row r="8" spans="1:13">
      <c r="A8" s="2">
        <v>3</v>
      </c>
      <c r="B8" t="s">
        <v>28</v>
      </c>
      <c r="E8" s="3">
        <v>636</v>
      </c>
    </row>
    <row r="9" spans="1:13">
      <c r="A9" s="2">
        <v>4</v>
      </c>
      <c r="B9" t="s">
        <v>27</v>
      </c>
      <c r="E9" s="3">
        <v>215</v>
      </c>
    </row>
    <row r="10" spans="1:13">
      <c r="E10" s="3"/>
    </row>
    <row r="11" spans="1:13">
      <c r="E11" s="3"/>
    </row>
    <row r="12" spans="1:13">
      <c r="E12" s="3"/>
    </row>
    <row r="13" spans="1:13">
      <c r="E13" s="3"/>
    </row>
    <row r="14" spans="1:13">
      <c r="E14" s="3"/>
    </row>
    <row r="15" spans="1:13">
      <c r="E15" s="3"/>
    </row>
    <row r="17" spans="1:13">
      <c r="A17" s="7"/>
      <c r="B17" s="8" t="s">
        <v>12</v>
      </c>
      <c r="C17" s="9"/>
      <c r="D17" s="9"/>
      <c r="E17" s="10"/>
      <c r="F17" s="7"/>
      <c r="G17" s="7"/>
      <c r="H17" s="7"/>
      <c r="I17" s="7"/>
      <c r="J17" s="7"/>
      <c r="K17" s="7"/>
      <c r="L17" s="7"/>
      <c r="M17" s="7"/>
    </row>
    <row r="18" spans="1:13">
      <c r="E18" s="5" t="s">
        <v>10</v>
      </c>
      <c r="F18" s="6" t="s">
        <v>2</v>
      </c>
      <c r="G18" s="6" t="s">
        <v>3</v>
      </c>
      <c r="H18" s="6" t="s">
        <v>4</v>
      </c>
      <c r="I18" s="6" t="s">
        <v>5</v>
      </c>
      <c r="J18" s="6" t="s">
        <v>6</v>
      </c>
      <c r="K18" s="6" t="s">
        <v>7</v>
      </c>
      <c r="L18" s="6" t="s">
        <v>8</v>
      </c>
      <c r="M18" s="6" t="s">
        <v>9</v>
      </c>
    </row>
    <row r="19" spans="1:13">
      <c r="A19" s="2">
        <v>1</v>
      </c>
      <c r="B19" t="s">
        <v>26</v>
      </c>
      <c r="E19" s="3">
        <v>2012</v>
      </c>
    </row>
    <row r="20" spans="1:13">
      <c r="A20" s="2">
        <v>2</v>
      </c>
      <c r="B20" t="s">
        <v>25</v>
      </c>
      <c r="E20" s="3">
        <v>1878</v>
      </c>
    </row>
    <row r="21" spans="1:13">
      <c r="A21" s="2">
        <v>3</v>
      </c>
      <c r="B21" t="s">
        <v>27</v>
      </c>
      <c r="E21" s="3">
        <v>1664</v>
      </c>
    </row>
    <row r="22" spans="1:13">
      <c r="A22" s="2">
        <v>4</v>
      </c>
      <c r="B22" t="s">
        <v>28</v>
      </c>
      <c r="E22" s="3">
        <v>457</v>
      </c>
    </row>
    <row r="23" spans="1:13">
      <c r="E23" s="3"/>
    </row>
    <row r="24" spans="1:13">
      <c r="E24" s="3"/>
    </row>
    <row r="25" spans="1:13">
      <c r="E25" s="3"/>
    </row>
    <row r="26" spans="1:13">
      <c r="E26" s="3"/>
    </row>
    <row r="27" spans="1:13">
      <c r="E27" s="3"/>
    </row>
    <row r="28" spans="1:13">
      <c r="E28" s="3"/>
    </row>
    <row r="30" spans="1:13">
      <c r="A30" s="7"/>
      <c r="B30" s="8" t="s">
        <v>13</v>
      </c>
      <c r="C30" s="9"/>
      <c r="D30" s="9"/>
      <c r="E30" s="10"/>
      <c r="F30" s="7"/>
      <c r="G30" s="7"/>
      <c r="H30" s="7"/>
      <c r="I30" s="7"/>
      <c r="J30" s="7"/>
      <c r="K30" s="7"/>
      <c r="L30" s="7"/>
      <c r="M30" s="7"/>
    </row>
    <row r="31" spans="1:13">
      <c r="E31" s="5" t="s">
        <v>10</v>
      </c>
      <c r="F31" s="6" t="s">
        <v>11</v>
      </c>
      <c r="G31" s="6" t="s">
        <v>14</v>
      </c>
      <c r="H31" s="6" t="s">
        <v>15</v>
      </c>
      <c r="I31" s="6" t="s">
        <v>16</v>
      </c>
      <c r="J31" s="6" t="s">
        <v>17</v>
      </c>
      <c r="K31" s="6" t="s">
        <v>18</v>
      </c>
      <c r="L31" s="6"/>
      <c r="M31" s="6"/>
    </row>
    <row r="32" spans="1:13">
      <c r="A32" s="2">
        <v>1</v>
      </c>
      <c r="B32" t="s">
        <v>26</v>
      </c>
      <c r="E32" s="3">
        <f>SUM(F32:M32)</f>
        <v>5225</v>
      </c>
      <c r="F32" s="2">
        <f>1017+1982</f>
        <v>2999</v>
      </c>
      <c r="G32" s="2">
        <f>941+1071</f>
        <v>2012</v>
      </c>
      <c r="I32" s="2">
        <f>20+16+12+10+9+8</f>
        <v>75</v>
      </c>
      <c r="J32" s="2">
        <f>18+16+14+12</f>
        <v>60</v>
      </c>
      <c r="K32" s="2">
        <f>25+20+18+16</f>
        <v>79</v>
      </c>
    </row>
    <row r="33" spans="1:11">
      <c r="A33" s="2">
        <v>2</v>
      </c>
      <c r="B33" t="s">
        <v>25</v>
      </c>
      <c r="E33" s="3">
        <f>SUM(F33:M33)</f>
        <v>3704</v>
      </c>
      <c r="F33" s="2">
        <f>1334+332</f>
        <v>1666</v>
      </c>
      <c r="G33" s="2">
        <f>1396+482</f>
        <v>1878</v>
      </c>
      <c r="I33" s="2">
        <f>25+18+15+14</f>
        <v>72</v>
      </c>
      <c r="J33" s="2">
        <f>25+20+17+15+11</f>
        <v>88</v>
      </c>
    </row>
    <row r="34" spans="1:11">
      <c r="A34" s="2">
        <v>3</v>
      </c>
      <c r="B34" t="s">
        <v>27</v>
      </c>
      <c r="E34" s="3">
        <f>SUM(F34:M34)</f>
        <v>1926</v>
      </c>
      <c r="F34" s="2">
        <f>215</f>
        <v>215</v>
      </c>
      <c r="G34" s="2">
        <f>1664</f>
        <v>1664</v>
      </c>
      <c r="I34" s="2">
        <f>17+11</f>
        <v>28</v>
      </c>
      <c r="J34" s="2">
        <f>19</f>
        <v>19</v>
      </c>
    </row>
    <row r="35" spans="1:11">
      <c r="A35" s="2">
        <v>4</v>
      </c>
      <c r="B35" t="s">
        <v>28</v>
      </c>
      <c r="E35" s="3">
        <f>SUM(F35:M35)</f>
        <v>1136</v>
      </c>
      <c r="F35" s="2">
        <f>315+321</f>
        <v>636</v>
      </c>
      <c r="G35" s="2">
        <f>292+165</f>
        <v>457</v>
      </c>
      <c r="I35" s="2">
        <f>13</f>
        <v>13</v>
      </c>
      <c r="J35" s="2">
        <f>13</f>
        <v>13</v>
      </c>
      <c r="K35" s="2">
        <v>17</v>
      </c>
    </row>
    <row r="36" spans="1:11">
      <c r="E36" s="3"/>
    </row>
    <row r="37" spans="1:11">
      <c r="E37" s="3"/>
    </row>
    <row r="38" spans="1:11">
      <c r="E38" s="3"/>
    </row>
    <row r="39" spans="1:11">
      <c r="E39" s="3"/>
    </row>
    <row r="40" spans="1:11">
      <c r="E40" s="3"/>
    </row>
    <row r="41" spans="1:11">
      <c r="E41" s="3"/>
    </row>
  </sheetData>
  <sortState ref="B6:E9">
    <sortCondition descending="1" ref="E6:E9"/>
  </sortState>
  <pageMargins left="0.7" right="0.7" top="0.75" bottom="0.75" header="0.3" footer="0.3"/>
  <pageSetup paperSize="9" orientation="portrait" r:id="rId1"/>
  <headerFooter>
    <oddHeader>&amp;C&amp;"-,Gras"Club des Dauphins
5° Meeting -  15 janvier 2017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Points Filles</vt:lpstr>
      <vt:lpstr>Points Garçons</vt:lpstr>
      <vt:lpstr>Points Club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</dc:creator>
  <cp:lastModifiedBy>vergnes</cp:lastModifiedBy>
  <cp:lastPrinted>2017-01-15T16:08:32Z</cp:lastPrinted>
  <dcterms:created xsi:type="dcterms:W3CDTF">2012-12-02T09:40:17Z</dcterms:created>
  <dcterms:modified xsi:type="dcterms:W3CDTF">2017-01-15T17:27:06Z</dcterms:modified>
</cp:coreProperties>
</file>